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65456" windowWidth="21600" windowHeight="1508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<sst xmlns="http://schemas.openxmlformats.org/spreadsheetml/2006/main" count="23" uniqueCount="21">
  <si>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Data</t>
  </si>
  <si>
    <t>Feet/Mile</t>
  </si>
  <si>
    <t>Rolling Radius</t>
  </si>
  <si>
    <t>Inches</t>
  </si>
  <si>
    <t>Feet</t>
  </si>
  <si>
    <t>Wheel Revs/mile</t>
  </si>
  <si>
    <t>Wheel RPM/MPH</t>
  </si>
  <si>
    <t>RPM</t>
  </si>
  <si>
    <t>Speed in MPH</t>
  </si>
  <si>
    <t>Rolling Circumference</t>
  </si>
  <si>
    <t>Wheel</t>
  </si>
  <si>
    <t>Speed at 1000 RPM (Prox)</t>
  </si>
  <si>
    <t>Differential Gear Ratio</t>
  </si>
  <si>
    <t>Engine RPM</t>
  </si>
  <si>
    <t>Enter the rolling radius of your rear tires (measure from the center of the hub to the ground).</t>
  </si>
  <si>
    <t>12.35" is the factory spec as found in the workshop manual on page K.3</t>
  </si>
  <si>
    <t>Here is a handy set of charts that will allow you to calculate road speed and engine rpm based on tire size.</t>
  </si>
  <si>
    <t>Simply type in the rolling radius in inches and pres enter and the charts will change to reflect the calculated data.</t>
  </si>
  <si>
    <t>Engine RPM (4th gear)</t>
  </si>
  <si>
    <t>Speed in MPH (4th gear)</t>
  </si>
  <si>
    <t>These numbers are calculated, your tach and/or speedometer will indicate differently base on there accuracy.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</si>
</sst>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 horizontal="center"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zoomScale="125" zoomScaleNormal="125" workbookViewId="0" topLeftCell="A1">
      <selection activeCell="A4" sqref="A4"/>
    </sheetView>
  </sheetViews>
  <sheetFormatPr defaultColWidth="11.00390625" defaultRowHeight="12.75"/>
  <cols>
    <col min="1" max="1" width="17.875" style="0" customWidth="1"/>
    <col min="2" max="7" width="6.875" style="0" customWidth="1"/>
    <col min="8" max="8" width="5.00390625" style="0" customWidth="1"/>
    <col min="10" max="10" width="3.00390625" style="0" customWidth="1"/>
    <col min="11" max="15" width="7.875" style="0" customWidth="1"/>
  </cols>
  <sheetData>
    <row r="2" ht="12.75">
      <c r="A2" t="s">
        <v>16</v>
      </c>
    </row>
    <row r="3" ht="12.75">
      <c r="A3" t="s">
        <v>17</v>
      </c>
    </row>
    <row r="4" ht="12.75">
      <c r="A4" t="s">
        <v>20</v>
      </c>
    </row>
    <row r="6" ht="12.75">
      <c r="A6" t="s">
        <v>0</v>
      </c>
    </row>
    <row r="7" spans="1:2" ht="12.75">
      <c r="A7" t="s">
        <v>1</v>
      </c>
      <c r="B7" s="3">
        <v>5280</v>
      </c>
    </row>
    <row r="8" spans="1:4" s="17" customFormat="1" ht="27" customHeight="1">
      <c r="A8" s="16" t="s">
        <v>2</v>
      </c>
      <c r="B8" s="16">
        <v>12.35</v>
      </c>
      <c r="C8" s="17" t="s">
        <v>3</v>
      </c>
      <c r="D8" s="17" t="s">
        <v>14</v>
      </c>
    </row>
    <row r="9" spans="1:5" ht="12.75">
      <c r="A9" t="s">
        <v>9</v>
      </c>
      <c r="B9" s="1">
        <f>(B8*2)*3.1416</f>
        <v>77.59752</v>
      </c>
      <c r="C9" t="s">
        <v>3</v>
      </c>
      <c r="E9" t="s">
        <v>15</v>
      </c>
    </row>
    <row r="10" spans="2:3" ht="12.75">
      <c r="B10" s="1">
        <f>B9/12</f>
        <v>6.4664600000000005</v>
      </c>
      <c r="C10" t="s">
        <v>4</v>
      </c>
    </row>
    <row r="11" spans="1:2" ht="12.75">
      <c r="A11" t="s">
        <v>5</v>
      </c>
      <c r="B11" s="1">
        <f>B7/B10</f>
        <v>816.5209403599496</v>
      </c>
    </row>
    <row r="12" spans="1:2" ht="12.75">
      <c r="A12" t="s">
        <v>6</v>
      </c>
      <c r="B12" s="1">
        <f>B11/60</f>
        <v>13.608682339332493</v>
      </c>
    </row>
    <row r="13" spans="5:13" ht="12.75">
      <c r="E13" s="13" t="s">
        <v>12</v>
      </c>
      <c r="M13" s="13" t="s">
        <v>12</v>
      </c>
    </row>
    <row r="14" spans="2:15" ht="12.75">
      <c r="B14" s="5" t="s">
        <v>10</v>
      </c>
      <c r="C14" s="12">
        <v>4.1</v>
      </c>
      <c r="D14" s="12">
        <v>4.3</v>
      </c>
      <c r="E14" s="12">
        <v>4.55</v>
      </c>
      <c r="F14" s="12">
        <v>4.875</v>
      </c>
      <c r="G14" s="12">
        <v>5.125</v>
      </c>
      <c r="K14" s="14">
        <v>4.1</v>
      </c>
      <c r="L14" s="14">
        <v>4.3</v>
      </c>
      <c r="M14" s="14">
        <v>4.55</v>
      </c>
      <c r="N14" s="14">
        <v>4.875</v>
      </c>
      <c r="O14" s="14">
        <v>5.125</v>
      </c>
    </row>
    <row r="15" spans="1:13" ht="12.75">
      <c r="A15" s="13" t="s">
        <v>8</v>
      </c>
      <c r="B15" s="5" t="s">
        <v>7</v>
      </c>
      <c r="E15" s="13" t="s">
        <v>18</v>
      </c>
      <c r="I15" s="15" t="s">
        <v>13</v>
      </c>
      <c r="M15" s="13" t="s">
        <v>19</v>
      </c>
    </row>
    <row r="16" spans="1:15" ht="12.75">
      <c r="A16" s="4">
        <v>1</v>
      </c>
      <c r="B16" s="2">
        <f>B$12*A16</f>
        <v>13.608682339332493</v>
      </c>
      <c r="C16" s="3">
        <f aca="true" t="shared" si="0" ref="C16:G25">$B16*C$14</f>
        <v>55.79559759126322</v>
      </c>
      <c r="D16" s="3">
        <f t="shared" si="0"/>
        <v>58.517334059129716</v>
      </c>
      <c r="E16" s="3">
        <f t="shared" si="0"/>
        <v>61.91950464396284</v>
      </c>
      <c r="F16" s="3">
        <f t="shared" si="0"/>
        <v>66.3423264042459</v>
      </c>
      <c r="G16" s="3">
        <f t="shared" si="0"/>
        <v>69.74449698907902</v>
      </c>
      <c r="I16">
        <v>1000</v>
      </c>
      <c r="J16" s="3"/>
      <c r="K16" s="18">
        <f aca="true" t="shared" si="1" ref="K16:O25">(($I16/K$14)/$B$12)</f>
        <v>17.92256097560976</v>
      </c>
      <c r="L16" s="18">
        <f t="shared" si="1"/>
        <v>17.088953488372095</v>
      </c>
      <c r="M16" s="18">
        <f t="shared" si="1"/>
        <v>16.150000000000002</v>
      </c>
      <c r="N16" s="18">
        <f t="shared" si="1"/>
        <v>15.073333333333336</v>
      </c>
      <c r="O16" s="18">
        <f t="shared" si="1"/>
        <v>14.338048780487807</v>
      </c>
    </row>
    <row r="17" spans="1:15" ht="12.75">
      <c r="A17" s="4">
        <v>5</v>
      </c>
      <c r="B17" s="2">
        <f aca="true" t="shared" si="2" ref="B17:B37">B$12*A17</f>
        <v>68.04341169666246</v>
      </c>
      <c r="C17" s="3">
        <f t="shared" si="0"/>
        <v>278.97798795631604</v>
      </c>
      <c r="D17" s="3">
        <f t="shared" si="0"/>
        <v>292.58667029564856</v>
      </c>
      <c r="E17" s="3">
        <f t="shared" si="0"/>
        <v>309.5975232198142</v>
      </c>
      <c r="F17" s="3">
        <f t="shared" si="0"/>
        <v>331.7116320212295</v>
      </c>
      <c r="G17" s="3">
        <f t="shared" si="0"/>
        <v>348.7224849453951</v>
      </c>
      <c r="I17">
        <v>1250</v>
      </c>
      <c r="J17" s="3"/>
      <c r="K17" s="18">
        <f t="shared" si="1"/>
        <v>22.4032012195122</v>
      </c>
      <c r="L17" s="18">
        <f t="shared" si="1"/>
        <v>21.36119186046512</v>
      </c>
      <c r="M17" s="18">
        <f t="shared" si="1"/>
        <v>20.187500000000004</v>
      </c>
      <c r="N17" s="18">
        <f t="shared" si="1"/>
        <v>18.84166666666667</v>
      </c>
      <c r="O17" s="18">
        <f t="shared" si="1"/>
        <v>17.92256097560976</v>
      </c>
    </row>
    <row r="18" spans="1:15" ht="12.75">
      <c r="A18" s="4">
        <v>10</v>
      </c>
      <c r="B18" s="2">
        <f t="shared" si="2"/>
        <v>136.08682339332492</v>
      </c>
      <c r="C18" s="3">
        <f t="shared" si="0"/>
        <v>557.9559759126321</v>
      </c>
      <c r="D18" s="3">
        <f t="shared" si="0"/>
        <v>585.1733405912971</v>
      </c>
      <c r="E18" s="3">
        <f t="shared" si="0"/>
        <v>619.1950464396284</v>
      </c>
      <c r="F18" s="3">
        <f t="shared" si="0"/>
        <v>663.423264042459</v>
      </c>
      <c r="G18" s="3">
        <f t="shared" si="0"/>
        <v>697.4449698907902</v>
      </c>
      <c r="I18">
        <v>1500</v>
      </c>
      <c r="J18" s="3"/>
      <c r="K18" s="18">
        <f t="shared" si="1"/>
        <v>26.883841463414637</v>
      </c>
      <c r="L18" s="18">
        <f t="shared" si="1"/>
        <v>25.633430232558144</v>
      </c>
      <c r="M18" s="18">
        <f t="shared" si="1"/>
        <v>24.225000000000005</v>
      </c>
      <c r="N18" s="18">
        <f t="shared" si="1"/>
        <v>22.610000000000003</v>
      </c>
      <c r="O18" s="18">
        <f t="shared" si="1"/>
        <v>21.50707317073171</v>
      </c>
    </row>
    <row r="19" spans="1:15" ht="12.75">
      <c r="A19" s="6">
        <v>14.4</v>
      </c>
      <c r="B19" s="10">
        <f t="shared" si="2"/>
        <v>195.9650256863879</v>
      </c>
      <c r="C19" s="11">
        <f t="shared" si="0"/>
        <v>803.4566053141903</v>
      </c>
      <c r="D19" s="11">
        <f t="shared" si="0"/>
        <v>842.6496104514679</v>
      </c>
      <c r="E19" s="11">
        <f t="shared" si="0"/>
        <v>891.6408668730649</v>
      </c>
      <c r="F19" s="11">
        <f t="shared" si="0"/>
        <v>955.329500221141</v>
      </c>
      <c r="G19" s="7">
        <f t="shared" si="0"/>
        <v>1004.3207566427379</v>
      </c>
      <c r="I19">
        <v>1750</v>
      </c>
      <c r="J19" s="3"/>
      <c r="K19" s="18">
        <f t="shared" si="1"/>
        <v>31.36448170731708</v>
      </c>
      <c r="L19" s="18">
        <f t="shared" si="1"/>
        <v>29.905668604651165</v>
      </c>
      <c r="M19" s="18">
        <f t="shared" si="1"/>
        <v>28.262500000000006</v>
      </c>
      <c r="N19" s="18">
        <f t="shared" si="1"/>
        <v>26.378333333333334</v>
      </c>
      <c r="O19" s="18">
        <f t="shared" si="1"/>
        <v>25.09158536585366</v>
      </c>
    </row>
    <row r="20" spans="1:15" ht="12.75">
      <c r="A20" s="4">
        <v>15</v>
      </c>
      <c r="B20" s="2">
        <f t="shared" si="2"/>
        <v>204.1302350899874</v>
      </c>
      <c r="C20" s="3">
        <f t="shared" si="0"/>
        <v>836.9339638689482</v>
      </c>
      <c r="D20" s="3">
        <f t="shared" si="0"/>
        <v>877.7600108869458</v>
      </c>
      <c r="E20" s="3">
        <f t="shared" si="0"/>
        <v>928.7925696594426</v>
      </c>
      <c r="F20" s="3">
        <f t="shared" si="0"/>
        <v>995.1348960636885</v>
      </c>
      <c r="G20" s="3">
        <f t="shared" si="0"/>
        <v>1046.1674548361855</v>
      </c>
      <c r="I20">
        <v>2000</v>
      </c>
      <c r="J20" s="3"/>
      <c r="K20" s="18">
        <f t="shared" si="1"/>
        <v>35.84512195121952</v>
      </c>
      <c r="L20" s="18">
        <f t="shared" si="1"/>
        <v>34.17790697674419</v>
      </c>
      <c r="M20" s="18">
        <f t="shared" si="1"/>
        <v>32.300000000000004</v>
      </c>
      <c r="N20" s="18">
        <f t="shared" si="1"/>
        <v>30.146666666666672</v>
      </c>
      <c r="O20" s="18">
        <f t="shared" si="1"/>
        <v>28.676097560975613</v>
      </c>
    </row>
    <row r="21" spans="1:15" ht="12.75">
      <c r="A21" s="6">
        <v>15.1</v>
      </c>
      <c r="B21" s="10">
        <f t="shared" si="2"/>
        <v>205.49110332392064</v>
      </c>
      <c r="C21" s="11">
        <f t="shared" si="0"/>
        <v>842.5135236280746</v>
      </c>
      <c r="D21" s="11">
        <f t="shared" si="0"/>
        <v>883.6117442928587</v>
      </c>
      <c r="E21" s="11">
        <f t="shared" si="0"/>
        <v>934.9845201238389</v>
      </c>
      <c r="F21" s="7">
        <f t="shared" si="0"/>
        <v>1001.7691287041131</v>
      </c>
      <c r="G21" s="11">
        <f t="shared" si="0"/>
        <v>1053.1419045350933</v>
      </c>
      <c r="I21">
        <v>2250</v>
      </c>
      <c r="J21" s="3"/>
      <c r="K21" s="18">
        <f t="shared" si="1"/>
        <v>40.32576219512196</v>
      </c>
      <c r="L21" s="18">
        <f t="shared" si="1"/>
        <v>38.45014534883722</v>
      </c>
      <c r="M21" s="18">
        <f t="shared" si="1"/>
        <v>36.337500000000006</v>
      </c>
      <c r="N21" s="18">
        <f t="shared" si="1"/>
        <v>33.915000000000006</v>
      </c>
      <c r="O21" s="18">
        <f t="shared" si="1"/>
        <v>32.260609756097566</v>
      </c>
    </row>
    <row r="22" spans="1:15" ht="12.75">
      <c r="A22" s="6">
        <v>16.2</v>
      </c>
      <c r="B22" s="10">
        <f t="shared" si="2"/>
        <v>220.46065389718638</v>
      </c>
      <c r="C22" s="11">
        <f t="shared" si="0"/>
        <v>903.8886809784641</v>
      </c>
      <c r="D22" s="11">
        <f t="shared" si="0"/>
        <v>947.9808117579014</v>
      </c>
      <c r="E22" s="7">
        <f t="shared" si="0"/>
        <v>1003.0959752321979</v>
      </c>
      <c r="F22" s="11">
        <f t="shared" si="0"/>
        <v>1074.7456877487837</v>
      </c>
      <c r="G22" s="11">
        <f t="shared" si="0"/>
        <v>1129.86085122308</v>
      </c>
      <c r="I22">
        <v>2500</v>
      </c>
      <c r="J22" s="3"/>
      <c r="K22" s="18">
        <f t="shared" si="1"/>
        <v>44.8064024390244</v>
      </c>
      <c r="L22" s="18">
        <f t="shared" si="1"/>
        <v>42.72238372093024</v>
      </c>
      <c r="M22" s="18">
        <f t="shared" si="1"/>
        <v>40.37500000000001</v>
      </c>
      <c r="N22" s="18">
        <f t="shared" si="1"/>
        <v>37.68333333333334</v>
      </c>
      <c r="O22" s="18">
        <f t="shared" si="1"/>
        <v>35.84512195121952</v>
      </c>
    </row>
    <row r="23" spans="1:15" ht="12.75">
      <c r="A23" s="6">
        <v>17.1</v>
      </c>
      <c r="B23" s="10">
        <f t="shared" si="2"/>
        <v>232.70846800258565</v>
      </c>
      <c r="C23" s="11">
        <f t="shared" si="0"/>
        <v>954.1047188106011</v>
      </c>
      <c r="D23" s="7">
        <f t="shared" si="0"/>
        <v>1000.6464124111183</v>
      </c>
      <c r="E23" s="11">
        <f t="shared" si="0"/>
        <v>1058.8235294117646</v>
      </c>
      <c r="F23" s="11">
        <f t="shared" si="0"/>
        <v>1134.453781512605</v>
      </c>
      <c r="G23" s="11">
        <f t="shared" si="0"/>
        <v>1192.6308985132514</v>
      </c>
      <c r="I23">
        <v>2750</v>
      </c>
      <c r="J23" s="3"/>
      <c r="K23" s="18">
        <f t="shared" si="1"/>
        <v>49.28704268292684</v>
      </c>
      <c r="L23" s="18">
        <f t="shared" si="1"/>
        <v>46.99462209302326</v>
      </c>
      <c r="M23" s="18">
        <f t="shared" si="1"/>
        <v>44.41250000000001</v>
      </c>
      <c r="N23" s="18">
        <f t="shared" si="1"/>
        <v>41.45166666666667</v>
      </c>
      <c r="O23" s="18">
        <f t="shared" si="1"/>
        <v>39.42963414634147</v>
      </c>
    </row>
    <row r="24" spans="1:15" ht="12.75">
      <c r="A24" s="9">
        <v>17.9</v>
      </c>
      <c r="B24" s="10">
        <f t="shared" si="2"/>
        <v>243.5954138740516</v>
      </c>
      <c r="C24" s="7">
        <f t="shared" si="0"/>
        <v>998.7411968836115</v>
      </c>
      <c r="D24" s="11">
        <f t="shared" si="0"/>
        <v>1047.4602796584218</v>
      </c>
      <c r="E24" s="11">
        <f t="shared" si="0"/>
        <v>1108.3591331269347</v>
      </c>
      <c r="F24" s="11">
        <f t="shared" si="0"/>
        <v>1187.5276426360015</v>
      </c>
      <c r="G24" s="11">
        <f t="shared" si="0"/>
        <v>1248.4264961045144</v>
      </c>
      <c r="I24">
        <v>3000</v>
      </c>
      <c r="J24" s="3"/>
      <c r="K24" s="18">
        <f t="shared" si="1"/>
        <v>53.76768292682927</v>
      </c>
      <c r="L24" s="18">
        <f t="shared" si="1"/>
        <v>51.26686046511629</v>
      </c>
      <c r="M24" s="18">
        <f t="shared" si="1"/>
        <v>48.45000000000001</v>
      </c>
      <c r="N24" s="18">
        <f t="shared" si="1"/>
        <v>45.220000000000006</v>
      </c>
      <c r="O24" s="18">
        <f t="shared" si="1"/>
        <v>43.01414634146342</v>
      </c>
    </row>
    <row r="25" spans="1:15" ht="12.75">
      <c r="A25" s="4">
        <v>20</v>
      </c>
      <c r="B25" s="2">
        <f t="shared" si="2"/>
        <v>272.17364678664984</v>
      </c>
      <c r="C25" s="3">
        <f t="shared" si="0"/>
        <v>1115.9119518252642</v>
      </c>
      <c r="D25" s="3">
        <f t="shared" si="0"/>
        <v>1170.3466811825942</v>
      </c>
      <c r="E25" s="3">
        <f t="shared" si="0"/>
        <v>1238.3900928792568</v>
      </c>
      <c r="F25" s="3">
        <f t="shared" si="0"/>
        <v>1326.846528084918</v>
      </c>
      <c r="G25" s="3">
        <f t="shared" si="0"/>
        <v>1394.8899397815803</v>
      </c>
      <c r="I25">
        <v>3250</v>
      </c>
      <c r="J25" s="3"/>
      <c r="K25" s="18">
        <f t="shared" si="1"/>
        <v>58.248323170731716</v>
      </c>
      <c r="L25" s="18">
        <f t="shared" si="1"/>
        <v>55.53909883720931</v>
      </c>
      <c r="M25" s="18">
        <f t="shared" si="1"/>
        <v>52.48750000000001</v>
      </c>
      <c r="N25" s="18">
        <f t="shared" si="1"/>
        <v>48.98833333333334</v>
      </c>
      <c r="O25" s="18">
        <f t="shared" si="1"/>
        <v>46.59865853658537</v>
      </c>
    </row>
    <row r="26" spans="1:15" ht="12.75">
      <c r="A26" s="4">
        <v>25</v>
      </c>
      <c r="B26" s="2">
        <f t="shared" si="2"/>
        <v>340.2170584833123</v>
      </c>
      <c r="C26" s="3">
        <f aca="true" t="shared" si="3" ref="C26:G37">$B26*C$14</f>
        <v>1394.8899397815803</v>
      </c>
      <c r="D26" s="3">
        <f t="shared" si="3"/>
        <v>1462.933351478243</v>
      </c>
      <c r="E26" s="3">
        <f t="shared" si="3"/>
        <v>1547.987616099071</v>
      </c>
      <c r="F26" s="3">
        <f t="shared" si="3"/>
        <v>1658.5581601061476</v>
      </c>
      <c r="G26" s="3">
        <f t="shared" si="3"/>
        <v>1743.6124247269756</v>
      </c>
      <c r="I26">
        <v>3500</v>
      </c>
      <c r="J26" s="3"/>
      <c r="K26" s="18">
        <f aca="true" t="shared" si="4" ref="K26:O34">(($I26/K$14)/$B$12)</f>
        <v>62.72896341463416</v>
      </c>
      <c r="L26" s="18">
        <f t="shared" si="4"/>
        <v>59.81133720930233</v>
      </c>
      <c r="M26" s="18">
        <f t="shared" si="4"/>
        <v>56.52500000000001</v>
      </c>
      <c r="N26" s="18">
        <f t="shared" si="4"/>
        <v>52.75666666666667</v>
      </c>
      <c r="O26" s="18">
        <f t="shared" si="4"/>
        <v>50.18317073170732</v>
      </c>
    </row>
    <row r="27" spans="1:15" ht="12.75">
      <c r="A27" s="4">
        <v>30</v>
      </c>
      <c r="B27" s="2">
        <f t="shared" si="2"/>
        <v>408.2604701799748</v>
      </c>
      <c r="C27" s="3">
        <f t="shared" si="3"/>
        <v>1673.8679277378965</v>
      </c>
      <c r="D27" s="3">
        <f t="shared" si="3"/>
        <v>1755.5200217738916</v>
      </c>
      <c r="E27" s="3">
        <f t="shared" si="3"/>
        <v>1857.5851393188852</v>
      </c>
      <c r="F27" s="3">
        <f t="shared" si="3"/>
        <v>1990.269792127377</v>
      </c>
      <c r="G27" s="3">
        <f t="shared" si="3"/>
        <v>2092.334909672371</v>
      </c>
      <c r="I27">
        <v>3750</v>
      </c>
      <c r="J27" s="3"/>
      <c r="K27" s="18">
        <f t="shared" si="4"/>
        <v>67.2096036585366</v>
      </c>
      <c r="L27" s="18">
        <f t="shared" si="4"/>
        <v>64.08357558139537</v>
      </c>
      <c r="M27" s="18">
        <f t="shared" si="4"/>
        <v>60.56250000000001</v>
      </c>
      <c r="N27" s="18">
        <f t="shared" si="4"/>
        <v>56.52500000000001</v>
      </c>
      <c r="O27" s="18">
        <f t="shared" si="4"/>
        <v>53.76768292682927</v>
      </c>
    </row>
    <row r="28" spans="1:15" ht="12.75">
      <c r="A28" s="4">
        <v>35</v>
      </c>
      <c r="B28" s="2">
        <f t="shared" si="2"/>
        <v>476.30388187663726</v>
      </c>
      <c r="C28" s="3">
        <f t="shared" si="3"/>
        <v>1952.8459156942126</v>
      </c>
      <c r="D28" s="3">
        <f t="shared" si="3"/>
        <v>2048.1066920695403</v>
      </c>
      <c r="E28" s="3">
        <f t="shared" si="3"/>
        <v>2167.1826625386993</v>
      </c>
      <c r="F28" s="3">
        <f t="shared" si="3"/>
        <v>2321.9814241486065</v>
      </c>
      <c r="G28" s="3">
        <f t="shared" si="3"/>
        <v>2441.057394617766</v>
      </c>
      <c r="I28">
        <v>4000</v>
      </c>
      <c r="J28" s="3"/>
      <c r="K28" s="18">
        <f t="shared" si="4"/>
        <v>71.69024390243904</v>
      </c>
      <c r="L28" s="18">
        <f t="shared" si="4"/>
        <v>68.35581395348838</v>
      </c>
      <c r="M28" s="18">
        <f t="shared" si="4"/>
        <v>64.60000000000001</v>
      </c>
      <c r="N28" s="18">
        <f t="shared" si="4"/>
        <v>60.293333333333344</v>
      </c>
      <c r="O28" s="18">
        <f t="shared" si="4"/>
        <v>57.352195121951226</v>
      </c>
    </row>
    <row r="29" spans="1:15" ht="12.75">
      <c r="A29" s="4">
        <v>40</v>
      </c>
      <c r="B29" s="2">
        <f t="shared" si="2"/>
        <v>544.3472935732997</v>
      </c>
      <c r="C29" s="3">
        <f t="shared" si="3"/>
        <v>2231.8239036505283</v>
      </c>
      <c r="D29" s="3">
        <f t="shared" si="3"/>
        <v>2340.6933623651885</v>
      </c>
      <c r="E29" s="3">
        <f t="shared" si="3"/>
        <v>2476.7801857585137</v>
      </c>
      <c r="F29" s="3">
        <f t="shared" si="3"/>
        <v>2653.693056169836</v>
      </c>
      <c r="G29" s="3">
        <f t="shared" si="3"/>
        <v>2789.7798795631606</v>
      </c>
      <c r="I29">
        <v>4250</v>
      </c>
      <c r="J29" s="3"/>
      <c r="K29" s="18">
        <f t="shared" si="4"/>
        <v>76.17088414634148</v>
      </c>
      <c r="L29" s="18">
        <f t="shared" si="4"/>
        <v>72.62805232558141</v>
      </c>
      <c r="M29" s="18">
        <f t="shared" si="4"/>
        <v>68.63750000000002</v>
      </c>
      <c r="N29" s="18">
        <f t="shared" si="4"/>
        <v>64.06166666666668</v>
      </c>
      <c r="O29" s="18">
        <f t="shared" si="4"/>
        <v>60.93670731707318</v>
      </c>
    </row>
    <row r="30" spans="1:15" ht="12.75">
      <c r="A30" s="4">
        <v>45</v>
      </c>
      <c r="B30" s="2">
        <f t="shared" si="2"/>
        <v>612.3907052699622</v>
      </c>
      <c r="C30" s="3">
        <f t="shared" si="3"/>
        <v>2510.8018916068445</v>
      </c>
      <c r="D30" s="3">
        <f t="shared" si="3"/>
        <v>2633.280032660837</v>
      </c>
      <c r="E30" s="3">
        <f t="shared" si="3"/>
        <v>2786.3777089783275</v>
      </c>
      <c r="F30" s="3">
        <f t="shared" si="3"/>
        <v>2985.4046881910654</v>
      </c>
      <c r="G30" s="3">
        <f t="shared" si="3"/>
        <v>3138.502364508556</v>
      </c>
      <c r="I30">
        <v>4500</v>
      </c>
      <c r="J30" s="3"/>
      <c r="K30" s="18">
        <f t="shared" si="4"/>
        <v>80.65152439024392</v>
      </c>
      <c r="L30" s="18">
        <f t="shared" si="4"/>
        <v>76.90029069767444</v>
      </c>
      <c r="M30" s="18">
        <f t="shared" si="4"/>
        <v>72.67500000000001</v>
      </c>
      <c r="N30" s="18">
        <f t="shared" si="4"/>
        <v>67.83000000000001</v>
      </c>
      <c r="O30" s="18">
        <f t="shared" si="4"/>
        <v>64.52121951219513</v>
      </c>
    </row>
    <row r="31" spans="1:15" ht="12.75">
      <c r="A31" s="4">
        <v>50</v>
      </c>
      <c r="B31" s="2">
        <f t="shared" si="2"/>
        <v>680.4341169666246</v>
      </c>
      <c r="C31" s="3">
        <f t="shared" si="3"/>
        <v>2789.7798795631606</v>
      </c>
      <c r="D31" s="3">
        <f t="shared" si="3"/>
        <v>2925.866702956486</v>
      </c>
      <c r="E31" s="3">
        <f t="shared" si="3"/>
        <v>3095.975232198142</v>
      </c>
      <c r="F31" s="3">
        <f t="shared" si="3"/>
        <v>3317.1163202122952</v>
      </c>
      <c r="G31" s="3">
        <f t="shared" si="3"/>
        <v>3487.2248494539513</v>
      </c>
      <c r="I31">
        <v>4750</v>
      </c>
      <c r="J31" s="3"/>
      <c r="K31" s="18">
        <f t="shared" si="4"/>
        <v>85.13216463414636</v>
      </c>
      <c r="L31" s="18">
        <f t="shared" si="4"/>
        <v>81.17252906976745</v>
      </c>
      <c r="M31" s="18">
        <f t="shared" si="4"/>
        <v>76.7125</v>
      </c>
      <c r="N31" s="18">
        <f t="shared" si="4"/>
        <v>71.59833333333334</v>
      </c>
      <c r="O31" s="18">
        <f t="shared" si="4"/>
        <v>68.10573170731708</v>
      </c>
    </row>
    <row r="32" spans="1:15" ht="12.75">
      <c r="A32" s="4">
        <v>55</v>
      </c>
      <c r="B32" s="2">
        <f t="shared" si="2"/>
        <v>748.4775286632871</v>
      </c>
      <c r="C32" s="3">
        <f t="shared" si="3"/>
        <v>3068.757867519477</v>
      </c>
      <c r="D32" s="3">
        <f t="shared" si="3"/>
        <v>3218.4533732521345</v>
      </c>
      <c r="E32" s="3">
        <f t="shared" si="3"/>
        <v>3405.572755417956</v>
      </c>
      <c r="F32" s="3">
        <f t="shared" si="3"/>
        <v>3648.8279522335247</v>
      </c>
      <c r="G32" s="3">
        <f t="shared" si="3"/>
        <v>3835.9473343993463</v>
      </c>
      <c r="I32">
        <v>5000</v>
      </c>
      <c r="K32" s="18">
        <f t="shared" si="4"/>
        <v>89.6128048780488</v>
      </c>
      <c r="L32" s="18">
        <f t="shared" si="4"/>
        <v>85.44476744186048</v>
      </c>
      <c r="M32" s="18">
        <f t="shared" si="4"/>
        <v>80.75000000000001</v>
      </c>
      <c r="N32" s="18">
        <f t="shared" si="4"/>
        <v>75.36666666666667</v>
      </c>
      <c r="O32" s="18">
        <f t="shared" si="4"/>
        <v>71.69024390243904</v>
      </c>
    </row>
    <row r="33" spans="1:15" ht="12.75">
      <c r="A33" s="4">
        <v>60</v>
      </c>
      <c r="B33" s="2">
        <f t="shared" si="2"/>
        <v>816.5209403599496</v>
      </c>
      <c r="C33" s="3">
        <f t="shared" si="3"/>
        <v>3347.735855475793</v>
      </c>
      <c r="D33" s="3">
        <f t="shared" si="3"/>
        <v>3511.040043547783</v>
      </c>
      <c r="E33" s="3">
        <f t="shared" si="3"/>
        <v>3715.1702786377705</v>
      </c>
      <c r="F33" s="3">
        <f t="shared" si="3"/>
        <v>3980.539584254754</v>
      </c>
      <c r="G33" s="3">
        <f t="shared" si="3"/>
        <v>4184.669819344742</v>
      </c>
      <c r="I33">
        <v>5250</v>
      </c>
      <c r="K33" s="18">
        <f t="shared" si="4"/>
        <v>94.09344512195123</v>
      </c>
      <c r="L33" s="18">
        <f t="shared" si="4"/>
        <v>89.7170058139535</v>
      </c>
      <c r="M33" s="18">
        <f t="shared" si="4"/>
        <v>84.78750000000001</v>
      </c>
      <c r="N33" s="18">
        <f t="shared" si="4"/>
        <v>79.135</v>
      </c>
      <c r="O33" s="18">
        <f t="shared" si="4"/>
        <v>75.274756097561</v>
      </c>
    </row>
    <row r="34" spans="1:15" ht="12.75">
      <c r="A34" s="4">
        <v>65</v>
      </c>
      <c r="B34" s="2">
        <f t="shared" si="2"/>
        <v>884.564352056612</v>
      </c>
      <c r="C34" s="3">
        <f t="shared" si="3"/>
        <v>3626.713843432109</v>
      </c>
      <c r="D34" s="3">
        <f t="shared" si="3"/>
        <v>3803.626713843432</v>
      </c>
      <c r="E34" s="3">
        <f t="shared" si="3"/>
        <v>4024.767801857585</v>
      </c>
      <c r="F34" s="3">
        <f t="shared" si="3"/>
        <v>4312.251216275984</v>
      </c>
      <c r="G34" s="3">
        <f t="shared" si="3"/>
        <v>4533.392304290137</v>
      </c>
      <c r="I34">
        <v>5500</v>
      </c>
      <c r="K34" s="18">
        <f t="shared" si="4"/>
        <v>98.57408536585368</v>
      </c>
      <c r="L34" s="18">
        <f t="shared" si="4"/>
        <v>93.98924418604652</v>
      </c>
      <c r="M34" s="18">
        <f t="shared" si="4"/>
        <v>88.82500000000002</v>
      </c>
      <c r="N34" s="18">
        <f t="shared" si="4"/>
        <v>82.90333333333334</v>
      </c>
      <c r="O34" s="18">
        <f t="shared" si="4"/>
        <v>78.85926829268294</v>
      </c>
    </row>
    <row r="35" spans="1:7" ht="12.75">
      <c r="A35" s="4">
        <v>70</v>
      </c>
      <c r="B35" s="2">
        <f t="shared" si="2"/>
        <v>952.6077637532745</v>
      </c>
      <c r="C35" s="3">
        <f t="shared" si="3"/>
        <v>3905.6918313884253</v>
      </c>
      <c r="D35" s="3">
        <f t="shared" si="3"/>
        <v>4096.2133841390805</v>
      </c>
      <c r="E35" s="3">
        <f t="shared" si="3"/>
        <v>4334.365325077399</v>
      </c>
      <c r="F35" s="3">
        <f t="shared" si="3"/>
        <v>4643.962848297213</v>
      </c>
      <c r="G35" s="3">
        <f t="shared" si="3"/>
        <v>4882.114789235532</v>
      </c>
    </row>
    <row r="36" spans="1:7" ht="12.75">
      <c r="A36" s="4">
        <v>75</v>
      </c>
      <c r="B36" s="2">
        <f t="shared" si="2"/>
        <v>1020.651175449937</v>
      </c>
      <c r="C36" s="3">
        <f t="shared" si="3"/>
        <v>4184.669819344741</v>
      </c>
      <c r="D36" s="3">
        <f t="shared" si="3"/>
        <v>4388.800054434729</v>
      </c>
      <c r="E36" s="3">
        <f t="shared" si="3"/>
        <v>4643.962848297213</v>
      </c>
      <c r="F36" s="3">
        <f t="shared" si="3"/>
        <v>4975.674480318443</v>
      </c>
      <c r="G36" s="3">
        <f t="shared" si="3"/>
        <v>5230.837274180927</v>
      </c>
    </row>
    <row r="37" spans="1:7" ht="12.75">
      <c r="A37" s="4">
        <v>80</v>
      </c>
      <c r="B37" s="2">
        <f t="shared" si="2"/>
        <v>1088.6945871465994</v>
      </c>
      <c r="C37" s="3">
        <f t="shared" si="3"/>
        <v>4463.647807301057</v>
      </c>
      <c r="D37" s="3">
        <f t="shared" si="3"/>
        <v>4681.386724730377</v>
      </c>
      <c r="E37" s="3">
        <f t="shared" si="3"/>
        <v>4953.560371517027</v>
      </c>
      <c r="F37" s="3">
        <f t="shared" si="3"/>
        <v>5307.386112339672</v>
      </c>
      <c r="G37" s="3">
        <f t="shared" si="3"/>
        <v>5579.559759126321</v>
      </c>
    </row>
    <row r="39" spans="2:3" ht="12.75">
      <c r="B39" s="8"/>
      <c r="C39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Hirshfield's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Blomberg</dc:creator>
  <cp:keywords/>
  <dc:description/>
  <cp:lastModifiedBy>Stephen Blomberg</cp:lastModifiedBy>
  <dcterms:created xsi:type="dcterms:W3CDTF">2011-01-13T17:28:51Z</dcterms:created>
  <cp:category/>
  <cp:version/>
  <cp:contentType/>
  <cp:contentStatus/>
</cp:coreProperties>
</file>