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20" windowHeight="12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'Sheet1'!$B$1:$F$56</definedName>
  </definedNames>
  <calcPr fullCalcOnLoad="1"/>
</workbook>
</file>

<file path=xl/sharedStrings.xml><?xml version="1.0" encoding="utf-8"?>
<sst xmlns="http://schemas.openxmlformats.org/spreadsheetml/2006/main" count="195" uniqueCount="141">
  <si>
    <t>Day-by-Day Planner</t>
  </si>
  <si>
    <t>Start</t>
  </si>
  <si>
    <t>km</t>
  </si>
  <si>
    <t>Day1</t>
  </si>
  <si>
    <t>Mon</t>
  </si>
  <si>
    <t>Day2</t>
  </si>
  <si>
    <t>Tue</t>
  </si>
  <si>
    <t>Day3</t>
  </si>
  <si>
    <t>Day4</t>
  </si>
  <si>
    <t>Day5</t>
  </si>
  <si>
    <t>Day6</t>
  </si>
  <si>
    <t>Day7</t>
  </si>
  <si>
    <t>Day8</t>
  </si>
  <si>
    <t>Day9</t>
  </si>
  <si>
    <t>Day10</t>
  </si>
  <si>
    <t>Day11</t>
  </si>
  <si>
    <t>Day12</t>
  </si>
  <si>
    <t>Day13</t>
  </si>
  <si>
    <t>Day14</t>
  </si>
  <si>
    <t>Day15</t>
  </si>
  <si>
    <t>Day16</t>
  </si>
  <si>
    <t>Day17</t>
  </si>
  <si>
    <t>Day18</t>
  </si>
  <si>
    <t>Day19</t>
  </si>
  <si>
    <t>Day20</t>
  </si>
  <si>
    <t>Day21</t>
  </si>
  <si>
    <t>Day22</t>
  </si>
  <si>
    <t>Day23</t>
  </si>
  <si>
    <t>Day24</t>
  </si>
  <si>
    <t>Day25</t>
  </si>
  <si>
    <t>Day26</t>
  </si>
  <si>
    <t>Day27</t>
  </si>
  <si>
    <t>Day28</t>
  </si>
  <si>
    <t>Day29</t>
  </si>
  <si>
    <t>Day30</t>
  </si>
  <si>
    <t>Day31</t>
  </si>
  <si>
    <t>Day32</t>
  </si>
  <si>
    <t>Day33</t>
  </si>
  <si>
    <t>Day34</t>
  </si>
  <si>
    <t>Day35</t>
  </si>
  <si>
    <t>Day36</t>
  </si>
  <si>
    <t>Day37</t>
  </si>
  <si>
    <t>Day38</t>
  </si>
  <si>
    <t>Day39</t>
  </si>
  <si>
    <t>Day40</t>
  </si>
  <si>
    <t>Day41</t>
  </si>
  <si>
    <t>Day42</t>
  </si>
  <si>
    <t>Day43</t>
  </si>
  <si>
    <t>Day44</t>
  </si>
  <si>
    <t>Day45</t>
  </si>
  <si>
    <t>Day46</t>
  </si>
  <si>
    <t>Day47</t>
  </si>
  <si>
    <t>Day48</t>
  </si>
  <si>
    <t>Day49</t>
  </si>
  <si>
    <t>Trans Canadian Highway 2016</t>
  </si>
  <si>
    <t>Wed</t>
  </si>
  <si>
    <t>Thu</t>
  </si>
  <si>
    <t>Fri</t>
  </si>
  <si>
    <t>Sat</t>
  </si>
  <si>
    <t>Sun</t>
  </si>
  <si>
    <t>Jasper</t>
  </si>
  <si>
    <t xml:space="preserve">Louisville  </t>
  </si>
  <si>
    <t>Indianapolis</t>
  </si>
  <si>
    <t>Whistler</t>
  </si>
  <si>
    <t>Kamloops</t>
  </si>
  <si>
    <t>5h05</t>
  </si>
  <si>
    <t>Whistler to Kamloops - Visit Ken and his MG workshop</t>
  </si>
  <si>
    <t>Calgary</t>
  </si>
  <si>
    <t>Chicago Photo at start of Route 66 - Lou Mitchell's Restaurant, Jackson Boulevard/Volvo Museum/</t>
  </si>
  <si>
    <t xml:space="preserve">Vancouver </t>
  </si>
  <si>
    <t>Indianapolis to Louisville via Bloomington (Tucker's classic car business - Elva racer too)</t>
  </si>
  <si>
    <t xml:space="preserve">Chigago - Volvo Museum; </t>
  </si>
  <si>
    <t>All British Day at VanDusen Park, Vancouver</t>
  </si>
  <si>
    <t>https://en.wikipedia.org/wiki/VanDusen_Botanical_Garden</t>
  </si>
  <si>
    <t>1h36</t>
  </si>
  <si>
    <t>Start Trans Canadia Highway to Whistler with MG Club in Tow... Walk the walks. Dinner with Lennox and Mae</t>
  </si>
  <si>
    <t>4h00</t>
  </si>
  <si>
    <t>4h50</t>
  </si>
  <si>
    <t>3h10</t>
  </si>
  <si>
    <t>2h23</t>
  </si>
  <si>
    <t>4h02</t>
  </si>
  <si>
    <t>6h55</t>
  </si>
  <si>
    <t>Lake Louise</t>
  </si>
  <si>
    <t>5h00</t>
  </si>
  <si>
    <t>3h45</t>
  </si>
  <si>
    <t>https://www.eaa.org/en/eaa-museum/</t>
  </si>
  <si>
    <t>http://www.roadamerica.com/experiences/get-on-track/sunset-cruising.html</t>
  </si>
  <si>
    <t>West Chicago</t>
  </si>
  <si>
    <t>Kamloops to Jasper - Walk the walks (Maligne Canyon)</t>
  </si>
  <si>
    <t>Jasper to Lake Louise ski resort - Walk the walks and visit Jasper Park Lodge (beautiful setting and will see Elk) and see the Athabaska Falls</t>
  </si>
  <si>
    <t>Sturgis</t>
  </si>
  <si>
    <t>Billings</t>
  </si>
  <si>
    <t xml:space="preserve"> Lake Louise to Calgary via Banff and Bow Valley Pwy. Walk the walk in Banff. Meet MG club in Calgary or before.</t>
  </si>
  <si>
    <t>Bracebridge to Ottawa with the MG club</t>
  </si>
  <si>
    <t>Auburn to Indianapolis</t>
  </si>
  <si>
    <t>Chicago to Auburn - Duesenberg museum</t>
  </si>
  <si>
    <t>3h00</t>
  </si>
  <si>
    <t>2h49</t>
  </si>
  <si>
    <t>3h24</t>
  </si>
  <si>
    <t>Louisville - A visit to Corvette Museum in Bolling Green, 1h40 south</t>
  </si>
  <si>
    <t>Fly home</t>
  </si>
  <si>
    <t>4h10</t>
  </si>
  <si>
    <t>Louisville, through Cincinati to Mid Ohio Raceway area</t>
  </si>
  <si>
    <t>4h30</t>
  </si>
  <si>
    <t>Ottawa with MG Club</t>
  </si>
  <si>
    <t>Quebec towards Charlottetown</t>
  </si>
  <si>
    <t>to Charlottstown on Prince Edward Island - dinner with Laurel's friend and see the play "Ann of Green Gables"</t>
  </si>
  <si>
    <t xml:space="preserve">Charlottetown to Sydney on ferry via Cabot Trail </t>
  </si>
  <si>
    <t>5h30</t>
  </si>
  <si>
    <t>Stephenville to St Johns, Newfoundland - RIP, Red Car and Navy Car would have driven around the world at this point!</t>
  </si>
  <si>
    <t>St Johns to Stephenville or nearby ferry</t>
  </si>
  <si>
    <t xml:space="preserve">Sydney to Stephenville, Newfoundland. (11h45 Ferry. 6 to 8 hours. $150pcouple/car). </t>
  </si>
  <si>
    <t>Gros Morne Nat Park - Evidence of plate tectonics - a visible section of the Mohorovocic Discontinuity, a mysterious layer between the crust and the mantle</t>
  </si>
  <si>
    <t>7h30</t>
  </si>
  <si>
    <t>4h15</t>
  </si>
  <si>
    <t>Calgary - Meet the Calgary MG Car Club - maybe visit the Tyrell Museum and Drumhellr Badlands vast Dinosaur museum.</t>
  </si>
  <si>
    <t>Rapid City area to Sioux Falls</t>
  </si>
  <si>
    <t>Billings to Sturgis (Home of Motorcycle Week) via Little Bighorn Monument - last stand of the Sioux and Cheyenne Indians in 1876</t>
  </si>
  <si>
    <t>From Sturgis through Badlands Nat Park to Hot Springs monument, then up to Mt Rushmore (Bust of Presidents) and up to Rapid City</t>
  </si>
  <si>
    <t>Sioux Falls to Clear Lake - Surf Ballroom - where Buddy Holley played his last concert</t>
  </si>
  <si>
    <t xml:space="preserve">Clear Lake to Oshkosh </t>
  </si>
  <si>
    <t>1h00</t>
  </si>
  <si>
    <t>Elkhart Track to Chicago via Milwaakee - Home of Harley Davidson</t>
  </si>
  <si>
    <t>Browning to Billings</t>
  </si>
  <si>
    <t>Calgary to Browning - and drive the Going-to-the-Sun road (if open) in Glacier Nat Park</t>
  </si>
  <si>
    <t>Oshkosh - Visit the airplane museum (10am) or look around the Lake.</t>
  </si>
  <si>
    <t xml:space="preserve"> Drive to Road America's Elkhart Lake Race Track for a look-see and $20 for 3 laps at 6pm</t>
  </si>
  <si>
    <t>Browning - Explore the Glacier park</t>
  </si>
  <si>
    <t xml:space="preserve">Cross over into Canada and view the Falls again, then on to Roger at "Wild Cliff", Cove Rd, Bracebridge </t>
  </si>
  <si>
    <t>4h29</t>
  </si>
  <si>
    <t>6h00</t>
  </si>
  <si>
    <t>Look around Mid Ohio Raceway then on to Niagara Falls</t>
  </si>
  <si>
    <t>9h30</t>
  </si>
  <si>
    <t>Ferry to Sydney, Cape Bretton. Ferry arrives at midnight, so will pre-book accommodation.</t>
  </si>
  <si>
    <t>Sydney to Halifax and drop off cars for shipping</t>
  </si>
  <si>
    <t>Lunch at Peggy's Cove, look around Halifax and enjoy our Finishing Party</t>
  </si>
  <si>
    <t>Ottawa to Montreal</t>
  </si>
  <si>
    <t>Montreal to Quebec</t>
  </si>
  <si>
    <t>2h00</t>
  </si>
  <si>
    <t xml:space="preserve">St Johns  </t>
  </si>
  <si>
    <t>Look around Prince Edward Island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</si>
</sst>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B2d\-mmm\-yy"/>
    <numFmt numFmtId="174" formatCode="[$-409]dddd\,\ mmmm\ dd\,\ yyyy"/>
    <numFmt numFmtId="175" formatCode="m/d/yy;@"/>
    <numFmt numFmtId="176" formatCode="mmm\-yyyy"/>
  </numFmts>
  <fonts count="27">
    <font>
      <sz val="10"/>
      <name val="Arial"/>
      <family val="0"/>
    </font>
    <font>
      <sz val="8"/>
      <name val="Arial"/>
      <family val="0"/>
    </font>
    <font>
      <sz val="12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sz val="16"/>
      <name val="Arial Narrow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5" fontId="4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1" fontId="7" fillId="0" borderId="10" xfId="0" applyNumberFormat="1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2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19">
      <selection activeCell="F45" sqref="F45"/>
    </sheetView>
  </sheetViews>
  <sheetFormatPr defaultColWidth="9.140625" defaultRowHeight="12.75"/>
  <cols>
    <col min="1" max="1" width="10.7109375" style="0" customWidth="1"/>
    <col min="2" max="2" width="6.8515625" style="0" customWidth="1"/>
    <col min="3" max="3" width="10.7109375" style="0" customWidth="1"/>
    <col min="4" max="4" width="9.28125" style="24" customWidth="1"/>
    <col min="5" max="5" width="9.140625" style="28" customWidth="1"/>
    <col min="6" max="6" width="129.421875" style="0" customWidth="1"/>
    <col min="7" max="7" width="66.00390625" style="0" bestFit="1" customWidth="1"/>
    <col min="8" max="8" width="12.7109375" style="0" bestFit="1" customWidth="1"/>
    <col min="9" max="9" width="24.00390625" style="0" customWidth="1"/>
  </cols>
  <sheetData>
    <row r="1" spans="1:9" ht="20.25">
      <c r="A1" s="1"/>
      <c r="B1" s="1"/>
      <c r="C1" s="1"/>
      <c r="D1" s="20"/>
      <c r="E1" s="25"/>
      <c r="F1" s="2" t="s">
        <v>54</v>
      </c>
      <c r="G1" s="2"/>
      <c r="H1" s="2"/>
      <c r="I1" s="3"/>
    </row>
    <row r="2" spans="1:9" ht="20.25">
      <c r="A2" s="1"/>
      <c r="B2" s="1"/>
      <c r="C2" s="1"/>
      <c r="D2" s="20"/>
      <c r="E2" s="25"/>
      <c r="F2" s="13">
        <v>42358</v>
      </c>
      <c r="G2" s="16"/>
      <c r="H2" s="1"/>
      <c r="I2" s="3"/>
    </row>
    <row r="3" spans="1:9" ht="20.25">
      <c r="A3" s="4"/>
      <c r="B3" s="4"/>
      <c r="C3" s="4"/>
      <c r="D3" s="21"/>
      <c r="E3" s="2"/>
      <c r="F3" s="2" t="s">
        <v>0</v>
      </c>
      <c r="G3" s="2"/>
      <c r="H3" s="2"/>
      <c r="I3" s="5"/>
    </row>
    <row r="4" spans="1:9" ht="12.75">
      <c r="A4" s="6"/>
      <c r="B4" s="6"/>
      <c r="C4" s="6"/>
      <c r="D4" s="22"/>
      <c r="E4" s="26"/>
      <c r="G4" s="13"/>
      <c r="H4" s="6"/>
      <c r="I4" s="7"/>
    </row>
    <row r="5" spans="1:9" ht="15.75">
      <c r="A5" s="3"/>
      <c r="B5" s="3"/>
      <c r="C5" s="8" t="s">
        <v>1</v>
      </c>
      <c r="D5" s="15" t="s">
        <v>2</v>
      </c>
      <c r="E5" s="9"/>
      <c r="F5" s="3"/>
      <c r="G5" s="3"/>
      <c r="H5" s="3"/>
      <c r="I5" s="3"/>
    </row>
    <row r="6" spans="1:9" ht="15.75">
      <c r="A6" s="10" t="s">
        <v>3</v>
      </c>
      <c r="B6" s="10" t="s">
        <v>56</v>
      </c>
      <c r="C6" s="11">
        <v>42509</v>
      </c>
      <c r="D6" s="17"/>
      <c r="E6" s="18"/>
      <c r="F6" s="12"/>
      <c r="G6" s="12"/>
      <c r="H6" s="12"/>
      <c r="I6" s="3"/>
    </row>
    <row r="7" spans="1:9" ht="15.75">
      <c r="A7" s="10" t="s">
        <v>5</v>
      </c>
      <c r="B7" s="10" t="s">
        <v>57</v>
      </c>
      <c r="C7" s="11">
        <v>42510</v>
      </c>
      <c r="D7" s="17"/>
      <c r="E7" s="18"/>
      <c r="F7" s="3"/>
      <c r="G7" s="3"/>
      <c r="H7" s="3"/>
      <c r="I7" s="3"/>
    </row>
    <row r="8" spans="1:8" ht="15.75">
      <c r="A8" s="10" t="s">
        <v>7</v>
      </c>
      <c r="B8" s="10" t="s">
        <v>58</v>
      </c>
      <c r="C8" s="11">
        <v>42511</v>
      </c>
      <c r="D8" s="17"/>
      <c r="E8" s="18"/>
      <c r="F8" s="3" t="s">
        <v>72</v>
      </c>
      <c r="G8" s="3" t="s">
        <v>73</v>
      </c>
      <c r="H8" t="s">
        <v>69</v>
      </c>
    </row>
    <row r="9" spans="1:8" ht="15.75">
      <c r="A9" s="10" t="s">
        <v>8</v>
      </c>
      <c r="B9" s="10" t="s">
        <v>59</v>
      </c>
      <c r="C9" s="11">
        <v>42512</v>
      </c>
      <c r="D9" s="23">
        <v>122</v>
      </c>
      <c r="E9" s="27" t="s">
        <v>74</v>
      </c>
      <c r="F9" s="3" t="s">
        <v>75</v>
      </c>
      <c r="G9" s="3"/>
      <c r="H9" t="s">
        <v>63</v>
      </c>
    </row>
    <row r="10" spans="1:8" ht="15.75">
      <c r="A10" s="10" t="s">
        <v>9</v>
      </c>
      <c r="B10" s="10" t="s">
        <v>4</v>
      </c>
      <c r="C10" s="11">
        <v>42513</v>
      </c>
      <c r="D10" s="23">
        <v>299</v>
      </c>
      <c r="E10" s="27" t="s">
        <v>76</v>
      </c>
      <c r="F10" s="3" t="s">
        <v>66</v>
      </c>
      <c r="G10" s="3"/>
      <c r="H10" t="s">
        <v>64</v>
      </c>
    </row>
    <row r="11" spans="1:8" ht="15.75">
      <c r="A11" s="10" t="s">
        <v>10</v>
      </c>
      <c r="B11" s="10" t="s">
        <v>6</v>
      </c>
      <c r="C11" s="11">
        <v>42514</v>
      </c>
      <c r="D11" s="23">
        <v>441</v>
      </c>
      <c r="E11" s="27" t="s">
        <v>77</v>
      </c>
      <c r="F11" s="3" t="s">
        <v>88</v>
      </c>
      <c r="G11" s="3"/>
      <c r="H11" t="s">
        <v>60</v>
      </c>
    </row>
    <row r="12" spans="1:8" ht="15.75">
      <c r="A12" s="10" t="s">
        <v>11</v>
      </c>
      <c r="B12" s="10" t="s">
        <v>55</v>
      </c>
      <c r="C12" s="11">
        <v>42515</v>
      </c>
      <c r="D12" s="23">
        <v>232</v>
      </c>
      <c r="E12" s="27" t="s">
        <v>78</v>
      </c>
      <c r="F12" s="3" t="s">
        <v>89</v>
      </c>
      <c r="G12" s="3"/>
      <c r="H12" t="s">
        <v>82</v>
      </c>
    </row>
    <row r="13" spans="1:8" ht="15.75">
      <c r="A13" s="10" t="s">
        <v>12</v>
      </c>
      <c r="B13" s="10" t="s">
        <v>56</v>
      </c>
      <c r="C13" s="11">
        <v>42516</v>
      </c>
      <c r="D13" s="23">
        <v>194</v>
      </c>
      <c r="E13" s="27" t="s">
        <v>79</v>
      </c>
      <c r="F13" s="29" t="s">
        <v>92</v>
      </c>
      <c r="G13" s="3"/>
      <c r="H13" t="s">
        <v>67</v>
      </c>
    </row>
    <row r="14" spans="1:8" ht="15.75">
      <c r="A14" s="10" t="s">
        <v>13</v>
      </c>
      <c r="B14" s="10" t="s">
        <v>57</v>
      </c>
      <c r="C14" s="11">
        <v>42517</v>
      </c>
      <c r="D14" s="23">
        <v>0</v>
      </c>
      <c r="E14" s="27"/>
      <c r="F14" s="29" t="s">
        <v>115</v>
      </c>
      <c r="G14" s="3"/>
      <c r="H14" t="s">
        <v>67</v>
      </c>
    </row>
    <row r="15" spans="1:7" ht="15.75">
      <c r="A15" s="10" t="s">
        <v>14</v>
      </c>
      <c r="B15" s="10" t="s">
        <v>58</v>
      </c>
      <c r="C15" s="11">
        <v>42518</v>
      </c>
      <c r="D15" s="23">
        <f>218*1.6</f>
        <v>348.8</v>
      </c>
      <c r="E15" s="27" t="s">
        <v>80</v>
      </c>
      <c r="F15" s="3" t="s">
        <v>124</v>
      </c>
      <c r="G15" s="3"/>
    </row>
    <row r="16" spans="1:8" ht="15.75">
      <c r="A16" s="10" t="s">
        <v>15</v>
      </c>
      <c r="B16" s="10" t="s">
        <v>59</v>
      </c>
      <c r="C16" s="11">
        <v>42519</v>
      </c>
      <c r="D16" s="23"/>
      <c r="E16" s="27"/>
      <c r="F16" s="3" t="s">
        <v>127</v>
      </c>
      <c r="G16" s="3"/>
      <c r="H16" t="s">
        <v>91</v>
      </c>
    </row>
    <row r="17" spans="1:8" ht="15.75">
      <c r="A17" s="10" t="s">
        <v>16</v>
      </c>
      <c r="B17" s="10" t="s">
        <v>4</v>
      </c>
      <c r="C17" s="11">
        <v>42520</v>
      </c>
      <c r="D17" s="23">
        <f>426*1.6</f>
        <v>681.6</v>
      </c>
      <c r="E17" s="27" t="s">
        <v>81</v>
      </c>
      <c r="F17" s="3" t="s">
        <v>123</v>
      </c>
      <c r="G17" s="3"/>
      <c r="H17" t="s">
        <v>90</v>
      </c>
    </row>
    <row r="18" spans="1:8" ht="15.75">
      <c r="A18" s="10" t="s">
        <v>17</v>
      </c>
      <c r="B18" s="10" t="s">
        <v>6</v>
      </c>
      <c r="C18" s="11">
        <v>42521</v>
      </c>
      <c r="D18" s="23">
        <f>348*1.6</f>
        <v>556.8000000000001</v>
      </c>
      <c r="E18" s="27" t="s">
        <v>65</v>
      </c>
      <c r="F18" s="3" t="s">
        <v>117</v>
      </c>
      <c r="G18" s="3"/>
      <c r="H18" t="s">
        <v>90</v>
      </c>
    </row>
    <row r="19" spans="1:7" ht="15.75">
      <c r="A19" s="10" t="s">
        <v>18</v>
      </c>
      <c r="B19" s="10" t="s">
        <v>55</v>
      </c>
      <c r="C19" s="11">
        <v>42522</v>
      </c>
      <c r="D19" s="23">
        <v>182</v>
      </c>
      <c r="E19" s="27" t="s">
        <v>83</v>
      </c>
      <c r="F19" s="3" t="s">
        <v>118</v>
      </c>
      <c r="G19" s="3"/>
    </row>
    <row r="20" spans="1:7" ht="15.75">
      <c r="A20" s="10" t="s">
        <v>19</v>
      </c>
      <c r="B20" s="10" t="s">
        <v>56</v>
      </c>
      <c r="C20" s="11">
        <v>42523</v>
      </c>
      <c r="D20" s="23">
        <f>275*1.6</f>
        <v>440</v>
      </c>
      <c r="E20" s="27" t="s">
        <v>84</v>
      </c>
      <c r="F20" s="3" t="s">
        <v>116</v>
      </c>
      <c r="G20" s="3"/>
    </row>
    <row r="21" spans="1:7" ht="15.75">
      <c r="A21" s="10" t="s">
        <v>20</v>
      </c>
      <c r="B21" s="10" t="s">
        <v>57</v>
      </c>
      <c r="C21" s="11">
        <v>42524</v>
      </c>
      <c r="D21" s="23">
        <f>347*1.6</f>
        <v>555.2</v>
      </c>
      <c r="E21" s="27" t="s">
        <v>83</v>
      </c>
      <c r="F21" s="3" t="s">
        <v>119</v>
      </c>
      <c r="G21" s="3"/>
    </row>
    <row r="22" spans="1:8" ht="15.75">
      <c r="A22" s="10" t="s">
        <v>21</v>
      </c>
      <c r="B22" s="10" t="s">
        <v>58</v>
      </c>
      <c r="C22" s="11">
        <v>42525</v>
      </c>
      <c r="D22" s="23">
        <f>255*1.6</f>
        <v>408</v>
      </c>
      <c r="E22" s="27" t="s">
        <v>76</v>
      </c>
      <c r="F22" s="3" t="s">
        <v>120</v>
      </c>
      <c r="G22" s="3" t="s">
        <v>85</v>
      </c>
      <c r="H22" t="s">
        <v>87</v>
      </c>
    </row>
    <row r="23" spans="1:7" ht="15.75">
      <c r="A23" s="10" t="s">
        <v>22</v>
      </c>
      <c r="B23" s="10" t="s">
        <v>59</v>
      </c>
      <c r="C23" s="11">
        <v>42526</v>
      </c>
      <c r="D23" s="23">
        <v>0</v>
      </c>
      <c r="E23" s="27"/>
      <c r="F23" s="3" t="s">
        <v>125</v>
      </c>
      <c r="G23" s="3"/>
    </row>
    <row r="24" spans="1:7" ht="15.75">
      <c r="A24" s="10" t="s">
        <v>23</v>
      </c>
      <c r="B24" s="10" t="s">
        <v>4</v>
      </c>
      <c r="C24" s="11">
        <v>42527</v>
      </c>
      <c r="D24" s="23">
        <f>47*1.6</f>
        <v>75.2</v>
      </c>
      <c r="E24" s="27" t="s">
        <v>121</v>
      </c>
      <c r="F24" s="3" t="s">
        <v>126</v>
      </c>
      <c r="G24" s="3"/>
    </row>
    <row r="25" spans="1:7" ht="15.75">
      <c r="A25" s="10" t="s">
        <v>24</v>
      </c>
      <c r="B25" s="10" t="s">
        <v>6</v>
      </c>
      <c r="C25" s="11">
        <v>42528</v>
      </c>
      <c r="D25" s="23">
        <f>213*1.6</f>
        <v>340.8</v>
      </c>
      <c r="E25" s="27" t="s">
        <v>76</v>
      </c>
      <c r="F25" s="29" t="s">
        <v>122</v>
      </c>
      <c r="G25" s="3" t="s">
        <v>86</v>
      </c>
    </row>
    <row r="26" spans="1:7" s="33" customFormat="1" ht="15.75">
      <c r="A26" s="34" t="s">
        <v>25</v>
      </c>
      <c r="B26" s="34" t="s">
        <v>55</v>
      </c>
      <c r="C26" s="35">
        <v>42529</v>
      </c>
      <c r="D26" s="36">
        <v>0</v>
      </c>
      <c r="E26" s="37"/>
      <c r="F26" s="38" t="s">
        <v>68</v>
      </c>
      <c r="G26" s="32"/>
    </row>
    <row r="27" spans="1:7" s="33" customFormat="1" ht="15.75">
      <c r="A27" s="34" t="s">
        <v>26</v>
      </c>
      <c r="B27" s="34" t="s">
        <v>56</v>
      </c>
      <c r="C27" s="35">
        <v>42530</v>
      </c>
      <c r="D27" s="36">
        <v>0</v>
      </c>
      <c r="E27" s="37"/>
      <c r="F27" s="38" t="s">
        <v>71</v>
      </c>
      <c r="G27" s="32"/>
    </row>
    <row r="28" spans="1:7" ht="15.75">
      <c r="A28" s="10" t="s">
        <v>27</v>
      </c>
      <c r="B28" s="10" t="s">
        <v>57</v>
      </c>
      <c r="C28" s="11">
        <v>42531</v>
      </c>
      <c r="D28" s="23">
        <f>187*1.6</f>
        <v>299.2</v>
      </c>
      <c r="E28" s="27" t="s">
        <v>96</v>
      </c>
      <c r="F28" s="3" t="s">
        <v>95</v>
      </c>
      <c r="G28" s="3"/>
    </row>
    <row r="29" spans="1:7" ht="15.75">
      <c r="A29" s="10" t="s">
        <v>28</v>
      </c>
      <c r="B29" s="10" t="s">
        <v>58</v>
      </c>
      <c r="C29" s="11">
        <v>42532</v>
      </c>
      <c r="D29" s="23">
        <f>164*1.6</f>
        <v>262.40000000000003</v>
      </c>
      <c r="E29" s="27" t="s">
        <v>97</v>
      </c>
      <c r="F29" s="29" t="s">
        <v>94</v>
      </c>
      <c r="G29" s="3"/>
    </row>
    <row r="30" spans="1:7" ht="15.75">
      <c r="A30" s="10" t="s">
        <v>29</v>
      </c>
      <c r="B30" s="10" t="s">
        <v>59</v>
      </c>
      <c r="C30" s="11">
        <v>42533</v>
      </c>
      <c r="D30" s="23">
        <v>0</v>
      </c>
      <c r="E30" s="27"/>
      <c r="F30" s="29" t="s">
        <v>62</v>
      </c>
      <c r="G30" s="3"/>
    </row>
    <row r="31" spans="1:7" ht="15.75">
      <c r="A31" s="10" t="s">
        <v>30</v>
      </c>
      <c r="B31" s="10" t="s">
        <v>4</v>
      </c>
      <c r="C31" s="11">
        <v>42534</v>
      </c>
      <c r="D31" s="23">
        <f>148*1.6</f>
        <v>236.8</v>
      </c>
      <c r="E31" s="27" t="s">
        <v>98</v>
      </c>
      <c r="F31" s="19" t="s">
        <v>70</v>
      </c>
      <c r="G31" s="3"/>
    </row>
    <row r="32" spans="1:7" ht="15.75">
      <c r="A32" s="10" t="s">
        <v>31</v>
      </c>
      <c r="B32" s="10" t="s">
        <v>6</v>
      </c>
      <c r="C32" s="11">
        <v>42535</v>
      </c>
      <c r="D32" s="23">
        <v>0</v>
      </c>
      <c r="E32" s="27"/>
      <c r="F32" s="29" t="s">
        <v>61</v>
      </c>
      <c r="G32" s="3"/>
    </row>
    <row r="33" spans="1:7" ht="15.75">
      <c r="A33" s="10" t="s">
        <v>32</v>
      </c>
      <c r="B33" s="10" t="s">
        <v>55</v>
      </c>
      <c r="C33" s="11">
        <v>42536</v>
      </c>
      <c r="D33" s="23">
        <v>0</v>
      </c>
      <c r="E33" s="27"/>
      <c r="F33" s="29" t="s">
        <v>61</v>
      </c>
      <c r="G33" s="19"/>
    </row>
    <row r="34" spans="1:7" ht="15.75">
      <c r="A34" s="10" t="s">
        <v>33</v>
      </c>
      <c r="B34" s="10" t="s">
        <v>56</v>
      </c>
      <c r="C34" s="11">
        <v>42537</v>
      </c>
      <c r="D34" s="23">
        <v>0</v>
      </c>
      <c r="E34" s="27"/>
      <c r="F34" s="29" t="s">
        <v>99</v>
      </c>
      <c r="G34" s="3"/>
    </row>
    <row r="35" spans="1:7" ht="15.75">
      <c r="A35" s="10" t="s">
        <v>34</v>
      </c>
      <c r="B35" s="10" t="s">
        <v>57</v>
      </c>
      <c r="C35" s="11">
        <v>42538</v>
      </c>
      <c r="D35" s="23">
        <v>0</v>
      </c>
      <c r="E35" s="27"/>
      <c r="F35" s="29" t="s">
        <v>61</v>
      </c>
      <c r="G35" s="3"/>
    </row>
    <row r="36" spans="1:7" ht="15.75">
      <c r="A36" s="10" t="s">
        <v>35</v>
      </c>
      <c r="B36" s="10" t="s">
        <v>58</v>
      </c>
      <c r="C36" s="11">
        <v>42539</v>
      </c>
      <c r="D36" s="23">
        <f>267*1.6</f>
        <v>427.20000000000005</v>
      </c>
      <c r="E36" s="27" t="s">
        <v>101</v>
      </c>
      <c r="F36" s="14" t="s">
        <v>102</v>
      </c>
      <c r="G36" s="3"/>
    </row>
    <row r="37" spans="1:7" ht="15.75">
      <c r="A37" s="10" t="s">
        <v>36</v>
      </c>
      <c r="B37" s="10" t="s">
        <v>59</v>
      </c>
      <c r="C37" s="11">
        <v>42540</v>
      </c>
      <c r="D37" s="23">
        <f>331*1.6</f>
        <v>529.6</v>
      </c>
      <c r="E37" s="27" t="s">
        <v>130</v>
      </c>
      <c r="F37" s="3" t="s">
        <v>131</v>
      </c>
      <c r="G37" s="3"/>
    </row>
    <row r="38" spans="1:7" ht="15.75">
      <c r="A38" s="10" t="s">
        <v>37</v>
      </c>
      <c r="B38" s="10" t="s">
        <v>4</v>
      </c>
      <c r="C38" s="11">
        <v>42541</v>
      </c>
      <c r="D38" s="23">
        <v>312</v>
      </c>
      <c r="E38" s="27" t="s">
        <v>129</v>
      </c>
      <c r="F38" s="14" t="s">
        <v>128</v>
      </c>
      <c r="G38" s="3"/>
    </row>
    <row r="39" spans="1:7" ht="15.75">
      <c r="A39" s="10" t="s">
        <v>38</v>
      </c>
      <c r="B39" s="10" t="s">
        <v>6</v>
      </c>
      <c r="C39" s="11">
        <v>42542</v>
      </c>
      <c r="D39" s="23">
        <v>376</v>
      </c>
      <c r="E39" s="27" t="s">
        <v>103</v>
      </c>
      <c r="F39" s="14" t="s">
        <v>93</v>
      </c>
      <c r="G39" s="14"/>
    </row>
    <row r="40" spans="1:7" ht="15.75">
      <c r="A40" s="10" t="s">
        <v>39</v>
      </c>
      <c r="B40" s="10" t="s">
        <v>55</v>
      </c>
      <c r="C40" s="11">
        <v>42543</v>
      </c>
      <c r="D40" s="23">
        <v>0</v>
      </c>
      <c r="E40" s="27"/>
      <c r="F40" s="30" t="s">
        <v>104</v>
      </c>
      <c r="G40" s="14"/>
    </row>
    <row r="41" spans="1:7" ht="15.75">
      <c r="A41" s="10" t="s">
        <v>40</v>
      </c>
      <c r="B41" s="10" t="s">
        <v>56</v>
      </c>
      <c r="C41" s="11">
        <v>42544</v>
      </c>
      <c r="D41" s="23">
        <v>160</v>
      </c>
      <c r="E41" s="27" t="s">
        <v>138</v>
      </c>
      <c r="F41" s="14" t="s">
        <v>136</v>
      </c>
      <c r="G41" s="14"/>
    </row>
    <row r="42" spans="1:7" ht="15.75">
      <c r="A42" s="10" t="s">
        <v>41</v>
      </c>
      <c r="B42" s="10" t="s">
        <v>57</v>
      </c>
      <c r="C42" s="11">
        <v>42545</v>
      </c>
      <c r="D42" s="23">
        <v>300</v>
      </c>
      <c r="E42" s="27" t="s">
        <v>96</v>
      </c>
      <c r="F42" s="14" t="s">
        <v>137</v>
      </c>
      <c r="G42" s="14"/>
    </row>
    <row r="43" spans="1:7" ht="15.75">
      <c r="A43" s="10" t="s">
        <v>42</v>
      </c>
      <c r="B43" s="10" t="s">
        <v>58</v>
      </c>
      <c r="C43" s="11">
        <v>42546</v>
      </c>
      <c r="D43" s="23">
        <v>500</v>
      </c>
      <c r="E43" s="27" t="s">
        <v>83</v>
      </c>
      <c r="F43" s="14" t="s">
        <v>105</v>
      </c>
      <c r="G43" s="14"/>
    </row>
    <row r="44" spans="1:7" ht="15.75">
      <c r="A44" s="10" t="s">
        <v>43</v>
      </c>
      <c r="B44" s="10" t="s">
        <v>59</v>
      </c>
      <c r="C44" s="11">
        <v>42547</v>
      </c>
      <c r="D44" s="23">
        <v>400</v>
      </c>
      <c r="E44" s="27" t="s">
        <v>83</v>
      </c>
      <c r="F44" s="14" t="s">
        <v>106</v>
      </c>
      <c r="G44" s="14"/>
    </row>
    <row r="45" spans="1:7" ht="15.75">
      <c r="A45" s="10" t="s">
        <v>44</v>
      </c>
      <c r="B45" s="10" t="s">
        <v>4</v>
      </c>
      <c r="C45" s="11">
        <v>42548</v>
      </c>
      <c r="D45" s="23"/>
      <c r="E45" s="27"/>
      <c r="F45" s="14" t="s">
        <v>140</v>
      </c>
      <c r="G45" s="14"/>
    </row>
    <row r="46" spans="1:7" ht="15.75">
      <c r="A46" s="10" t="s">
        <v>45</v>
      </c>
      <c r="B46" s="10" t="s">
        <v>6</v>
      </c>
      <c r="C46" s="11">
        <v>42549</v>
      </c>
      <c r="D46" s="24">
        <v>350</v>
      </c>
      <c r="E46" s="28" t="s">
        <v>108</v>
      </c>
      <c r="F46" t="s">
        <v>107</v>
      </c>
      <c r="G46" s="14"/>
    </row>
    <row r="47" spans="1:6" ht="15.75">
      <c r="A47" s="10"/>
      <c r="B47" s="10"/>
      <c r="C47" s="11"/>
      <c r="D47" s="24">
        <v>175</v>
      </c>
      <c r="E47" s="28" t="s">
        <v>132</v>
      </c>
      <c r="F47" t="s">
        <v>111</v>
      </c>
    </row>
    <row r="48" spans="1:6" ht="15.75">
      <c r="A48" s="10" t="s">
        <v>46</v>
      </c>
      <c r="B48" s="10" t="s">
        <v>55</v>
      </c>
      <c r="C48" s="11">
        <v>42550</v>
      </c>
      <c r="F48" t="s">
        <v>112</v>
      </c>
    </row>
    <row r="49" spans="1:6" ht="15.75">
      <c r="A49" s="10" t="s">
        <v>47</v>
      </c>
      <c r="B49" s="10" t="s">
        <v>56</v>
      </c>
      <c r="C49" s="11">
        <v>42551</v>
      </c>
      <c r="D49" s="24">
        <v>766</v>
      </c>
      <c r="E49" s="28" t="s">
        <v>113</v>
      </c>
      <c r="F49" t="s">
        <v>109</v>
      </c>
    </row>
    <row r="50" spans="1:6" ht="15.75">
      <c r="A50" s="10" t="s">
        <v>48</v>
      </c>
      <c r="B50" s="10" t="s">
        <v>57</v>
      </c>
      <c r="C50" s="11">
        <v>42552</v>
      </c>
      <c r="F50" t="s">
        <v>139</v>
      </c>
    </row>
    <row r="51" spans="1:6" ht="15.75">
      <c r="A51" s="10" t="s">
        <v>49</v>
      </c>
      <c r="B51" s="10" t="s">
        <v>58</v>
      </c>
      <c r="C51" s="11">
        <v>42553</v>
      </c>
      <c r="D51" s="24">
        <v>766</v>
      </c>
      <c r="E51" s="28" t="s">
        <v>113</v>
      </c>
      <c r="F51" t="s">
        <v>110</v>
      </c>
    </row>
    <row r="52" spans="1:7" ht="15.75">
      <c r="A52" s="10" t="s">
        <v>50</v>
      </c>
      <c r="B52" s="10" t="s">
        <v>59</v>
      </c>
      <c r="C52" s="11">
        <v>42554</v>
      </c>
      <c r="D52" s="23">
        <v>175</v>
      </c>
      <c r="E52" s="27" t="s">
        <v>132</v>
      </c>
      <c r="F52" s="14" t="s">
        <v>133</v>
      </c>
      <c r="G52" s="14"/>
    </row>
    <row r="53" spans="1:6" ht="15.75">
      <c r="A53" s="10" t="s">
        <v>51</v>
      </c>
      <c r="B53" s="10" t="s">
        <v>4</v>
      </c>
      <c r="C53" s="11">
        <v>42555</v>
      </c>
      <c r="D53" s="24">
        <v>407</v>
      </c>
      <c r="E53" s="28" t="s">
        <v>114</v>
      </c>
      <c r="F53" s="14" t="s">
        <v>134</v>
      </c>
    </row>
    <row r="54" spans="1:6" ht="15.75">
      <c r="A54" s="10" t="s">
        <v>52</v>
      </c>
      <c r="B54" s="10" t="s">
        <v>6</v>
      </c>
      <c r="C54" s="11">
        <v>42556</v>
      </c>
      <c r="F54" t="s">
        <v>135</v>
      </c>
    </row>
    <row r="55" spans="1:3" ht="15.75">
      <c r="A55" s="10" t="s">
        <v>53</v>
      </c>
      <c r="B55" s="10" t="s">
        <v>55</v>
      </c>
      <c r="C55" s="11">
        <v>42557</v>
      </c>
    </row>
    <row r="56" spans="1:6" ht="15.75">
      <c r="A56" s="10"/>
      <c r="B56" s="10"/>
      <c r="C56" s="11"/>
      <c r="F56" t="s">
        <v>100</v>
      </c>
    </row>
    <row r="57" spans="1:3" ht="15.75">
      <c r="A57" s="10"/>
      <c r="B57" s="10"/>
      <c r="C57" s="11"/>
    </row>
    <row r="58" spans="1:4" ht="16.5" thickBot="1">
      <c r="A58" s="10"/>
      <c r="B58" s="10"/>
      <c r="C58" s="11"/>
      <c r="D58" s="31">
        <f>SUM(D6:D57)</f>
        <v>11318.6</v>
      </c>
    </row>
    <row r="59" spans="1:3" ht="16.5" thickTop="1">
      <c r="A59" s="10"/>
      <c r="B59" s="10"/>
      <c r="C59" s="11"/>
    </row>
    <row r="60" ht="15.75">
      <c r="A60" s="10"/>
    </row>
    <row r="61" ht="15.75">
      <c r="A61" s="10"/>
    </row>
    <row r="62" ht="15.75">
      <c r="A62" s="10"/>
    </row>
    <row r="63" ht="15.75">
      <c r="A63" s="10"/>
    </row>
  </sheetData>
  <sheetProtection/>
  <printOptions/>
  <pageMargins left="0" right="0" top="0" bottom="0" header="0.5118110236220472" footer="0.5118110236220472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Ldavo</dc:creator>
  <cp:keywords/>
  <dc:description/>
  <cp:lastModifiedBy>User</cp:lastModifiedBy>
  <cp:lastPrinted>2015-12-12T23:39:13Z</cp:lastPrinted>
  <dcterms:created xsi:type="dcterms:W3CDTF">2014-11-23T00:56:59Z</dcterms:created>
  <dcterms:modified xsi:type="dcterms:W3CDTF">2015-12-18T12:16:31Z</dcterms:modified>
  <cp:category/>
  <cp:version/>
  <cp:contentType/>
  <cp:contentStatus/>
</cp:coreProperties>
</file>